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aoferreira/Documents/CAMARA JPA/BANCÁRIOS/PLANILHAS/"/>
    </mc:Choice>
  </mc:AlternateContent>
  <xr:revisionPtr revIDLastSave="0" documentId="8_{5EF78563-27CE-C045-BAAC-77F383C0CFA3}" xr6:coauthVersionLast="47" xr6:coauthVersionMax="47" xr10:uidLastSave="{00000000-0000-0000-0000-000000000000}"/>
  <bookViews>
    <workbookView xWindow="0" yWindow="740" windowWidth="29040" windowHeight="15840" xr2:uid="{0BC14A8A-A1E6-4484-A04C-D96E12632A7F}"/>
  </bookViews>
  <sheets>
    <sheet name="ESCAV TERRAPLENAGEM" sheetId="1" r:id="rId1"/>
    <sheet name="Planilha1" sheetId="2" r:id="rId2"/>
  </sheets>
  <definedNames>
    <definedName name="_xlnm.Print_Area" localSheetId="0">'ESCAV TERRAPLENAGEM'!$A$1:$H$40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" l="1"/>
  <c r="H35" i="1"/>
  <c r="E22" i="1"/>
  <c r="F22" i="1"/>
  <c r="E23" i="1"/>
  <c r="F23" i="1"/>
  <c r="E24" i="1"/>
  <c r="F24" i="1"/>
  <c r="E25" i="1"/>
  <c r="F25" i="1"/>
  <c r="G25" i="1"/>
  <c r="E26" i="1"/>
  <c r="F26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F14" i="1"/>
  <c r="E14" i="1"/>
  <c r="F13" i="1"/>
  <c r="E13" i="1"/>
  <c r="F12" i="1"/>
  <c r="E12" i="1"/>
  <c r="F11" i="1"/>
  <c r="E11" i="1"/>
  <c r="G23" i="1"/>
  <c r="G24" i="1"/>
  <c r="G26" i="1"/>
  <c r="G22" i="1"/>
  <c r="G21" i="1"/>
  <c r="G11" i="1"/>
  <c r="H11" i="1"/>
  <c r="G17" i="1"/>
  <c r="G15" i="1"/>
  <c r="G18" i="1"/>
  <c r="G19" i="1"/>
  <c r="G20" i="1"/>
  <c r="G12" i="1"/>
  <c r="G16" i="1"/>
  <c r="G13" i="1"/>
  <c r="G14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40" i="1"/>
</calcChain>
</file>

<file path=xl/sharedStrings.xml><?xml version="1.0" encoding="utf-8"?>
<sst xmlns="http://schemas.openxmlformats.org/spreadsheetml/2006/main" count="56" uniqueCount="40">
  <si>
    <t>PLANILHA DE CUBAÇÃO</t>
  </si>
  <si>
    <t>DMT:</t>
  </si>
  <si>
    <t>RODOVIA:</t>
  </si>
  <si>
    <t>CONTRATO:</t>
  </si>
  <si>
    <t>TRECHO:</t>
  </si>
  <si>
    <t>PERÍODO:</t>
  </si>
  <si>
    <t>SEGMENTO:</t>
  </si>
  <si>
    <t>LOTE:</t>
  </si>
  <si>
    <t>EMPRESA:</t>
  </si>
  <si>
    <t>MEDIÇÃO:</t>
  </si>
  <si>
    <t>TERRAPLENAGEM</t>
  </si>
  <si>
    <t>ESTACA</t>
  </si>
  <si>
    <t>ÁREA (m²)</t>
  </si>
  <si>
    <t>SOMA DAS ÁREAS (m²)</t>
  </si>
  <si>
    <t>SEMI-DISTÂNCIA (m)</t>
  </si>
  <si>
    <t>VOLUME PARCIAL (m³)</t>
  </si>
  <si>
    <t>VOLUME ACUMULADO (m³)</t>
  </si>
  <si>
    <t>+</t>
  </si>
  <si>
    <t>TOTAL ACUMULADO DESTE INTERVALO</t>
  </si>
  <si>
    <t>Relatório de Volumes</t>
  </si>
  <si>
    <t>Projeto:  C:\Users\User\Documents\JOB\Alexandre bancarios_Cubação\Cubação.dwg</t>
  </si>
  <si>
    <t>Alinhamento:  ALINHAMENTO - 01</t>
  </si>
  <si>
    <t>Grupo de Seções:  SEÇÕES - ALINHAMENTO - 01</t>
  </si>
  <si>
    <t>Estaca Inicial:  0+0.000</t>
  </si>
  <si>
    <t>Estaca Final:  7+12.250</t>
  </si>
  <si>
    <t>Estaca</t>
  </si>
  <si>
    <t>Semi Distância (m)</t>
  </si>
  <si>
    <t>Área de Corte (m²)</t>
  </si>
  <si>
    <t>Volume de Corte (m³)</t>
  </si>
  <si>
    <t>Área de Aterro (m²)</t>
  </si>
  <si>
    <t>Volume Aterro (m³)</t>
  </si>
  <si>
    <t>Vol, Reuso (m³)</t>
  </si>
  <si>
    <t>Vol, Acum, Corte (m³)</t>
  </si>
  <si>
    <t>Vol, Reuso Acum, (m³)</t>
  </si>
  <si>
    <t>Vol, Acum, Aterro (m³)</t>
  </si>
  <si>
    <t>Dif, Vol, Acum, (m³)</t>
  </si>
  <si>
    <t>ESCAVAÇÃO DE MATERIAL DE 1ª CATEGORIA</t>
  </si>
  <si>
    <t>BOTA FORA</t>
  </si>
  <si>
    <t xml:space="preserve">Total </t>
  </si>
  <si>
    <t>Total com empolamento de 30%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</si>
</sst>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0_-;\-* #,##0.000_-;_-* &quot;-&quot;??_-;_-@_-"/>
    <numFmt numFmtId="165" formatCode="0.000"/>
    <numFmt numFmtId="166" formatCode="_-* #,##0.000_-;\-* #,##0.000_-;_-* &quot;-&quot;?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4"/>
      <color rgb="FF000000"/>
      <name val="Times New Roman"/>
      <family val="1"/>
    </font>
    <font>
      <sz val="11"/>
      <color theme="1"/>
      <name val="Times New Roman"/>
      <family val="1"/>
    </font>
    <font>
      <b/>
      <sz val="13.5"/>
      <color theme="1"/>
      <name val="Times New Roman"/>
      <family val="1"/>
    </font>
    <font>
      <b/>
      <u/>
      <sz val="10"/>
      <color theme="1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2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2" fontId="0" fillId="0" borderId="0" xfId="0" applyNumberFormat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/>
    <xf numFmtId="0" fontId="4" fillId="0" borderId="7" xfId="0" applyFont="1" applyBorder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0" xfId="0" applyFont="1" applyBorder="1" applyAlignment="1">
      <alignment horizontal="left"/>
    </xf>
    <xf numFmtId="0" fontId="4" fillId="0" borderId="1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3" xfId="0" applyFont="1" applyBorder="1"/>
    <xf numFmtId="0" fontId="4" fillId="0" borderId="14" xfId="0" applyFont="1" applyBorder="1"/>
    <xf numFmtId="2" fontId="4" fillId="0" borderId="15" xfId="0" applyNumberFormat="1" applyFont="1" applyBorder="1"/>
    <xf numFmtId="164" fontId="4" fillId="0" borderId="16" xfId="1" applyNumberFormat="1" applyFont="1" applyBorder="1" applyAlignment="1">
      <alignment horizontal="center"/>
    </xf>
    <xf numFmtId="165" fontId="4" fillId="0" borderId="16" xfId="0" applyNumberFormat="1" applyFont="1" applyBorder="1"/>
    <xf numFmtId="43" fontId="4" fillId="0" borderId="16" xfId="1" applyFont="1" applyBorder="1"/>
    <xf numFmtId="164" fontId="4" fillId="0" borderId="16" xfId="1" applyNumberFormat="1" applyFont="1" applyBorder="1"/>
    <xf numFmtId="164" fontId="5" fillId="0" borderId="16" xfId="1" applyNumberFormat="1" applyFont="1" applyBorder="1"/>
    <xf numFmtId="43" fontId="0" fillId="0" borderId="0" xfId="0" applyNumberFormat="1"/>
    <xf numFmtId="43" fontId="4" fillId="0" borderId="16" xfId="1" applyFont="1" applyBorder="1" applyAlignment="1">
      <alignment horizontal="center"/>
    </xf>
    <xf numFmtId="43" fontId="5" fillId="2" borderId="1" xfId="1" applyFont="1" applyFill="1" applyBorder="1"/>
    <xf numFmtId="165" fontId="0" fillId="0" borderId="0" xfId="0" applyNumberFormat="1"/>
    <xf numFmtId="166" fontId="0" fillId="0" borderId="0" xfId="0" applyNumberFormat="1"/>
    <xf numFmtId="164" fontId="5" fillId="0" borderId="16" xfId="1" applyNumberFormat="1" applyFont="1" applyBorder="1" applyAlignment="1">
      <alignment horizontal="center" vertical="center" wrapText="1"/>
    </xf>
    <xf numFmtId="164" fontId="5" fillId="0" borderId="16" xfId="1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right" vertical="center"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2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E1EC2-7401-449B-9FE6-42146CE253B6}">
  <sheetPr>
    <pageSetUpPr fitToPage="1"/>
  </sheetPr>
  <dimension ref="A1:S162"/>
  <sheetViews>
    <sheetView tabSelected="1" view="pageBreakPreview" zoomScale="85" zoomScaleNormal="85" zoomScaleSheetLayoutView="85" workbookViewId="0">
      <selection activeCell="H37" sqref="H37"/>
    </sheetView>
  </sheetViews>
  <sheetFormatPr baseColWidth="10" defaultColWidth="8.83203125" defaultRowHeight="12.75" customHeight="1" x14ac:dyDescent="0.2"/>
  <cols>
    <col min="1" max="1" width="5.1640625" bestFit="1" customWidth="1"/>
    <col min="2" max="2" width="2" bestFit="1" customWidth="1"/>
    <col min="3" max="3" width="5.6640625" bestFit="1" customWidth="1"/>
    <col min="5" max="5" width="18.1640625" bestFit="1" customWidth="1"/>
    <col min="6" max="6" width="16.6640625" bestFit="1" customWidth="1"/>
    <col min="7" max="7" width="18.33203125" bestFit="1" customWidth="1"/>
    <col min="8" max="8" width="22.1640625" bestFit="1" customWidth="1"/>
    <col min="10" max="10" width="10.5" bestFit="1" customWidth="1"/>
    <col min="12" max="12" width="6.83203125" customWidth="1"/>
    <col min="15" max="16" width="9.1640625" style="3"/>
  </cols>
  <sheetData>
    <row r="1" spans="1:19" ht="37.5" customHeight="1" x14ac:dyDescent="0.2">
      <c r="A1" s="41" t="s">
        <v>0</v>
      </c>
      <c r="B1" s="41"/>
      <c r="C1" s="41"/>
      <c r="D1" s="41"/>
      <c r="E1" s="41"/>
      <c r="F1" s="41"/>
      <c r="G1" s="1" t="s">
        <v>1</v>
      </c>
      <c r="H1" s="2"/>
    </row>
    <row r="2" spans="1:19" ht="12.75" customHeight="1" x14ac:dyDescent="0.2">
      <c r="A2" s="4" t="s">
        <v>2</v>
      </c>
      <c r="B2" s="5"/>
      <c r="C2" s="5"/>
      <c r="D2" s="5"/>
      <c r="E2" s="5"/>
      <c r="F2" s="5"/>
      <c r="G2" s="6" t="s">
        <v>3</v>
      </c>
      <c r="H2" s="7"/>
    </row>
    <row r="3" spans="1:19" ht="12.75" customHeight="1" x14ac:dyDescent="0.2">
      <c r="A3" s="8" t="s">
        <v>4</v>
      </c>
      <c r="B3" s="9"/>
      <c r="C3" s="9"/>
      <c r="D3" s="9"/>
      <c r="E3" s="9"/>
      <c r="F3" s="9"/>
      <c r="G3" s="10" t="s">
        <v>5</v>
      </c>
      <c r="H3" s="11"/>
    </row>
    <row r="4" spans="1:19" ht="12.75" customHeight="1" x14ac:dyDescent="0.2">
      <c r="A4" s="8" t="s">
        <v>6</v>
      </c>
      <c r="B4" s="9"/>
      <c r="C4" s="9"/>
      <c r="D4" s="9"/>
      <c r="E4" s="9"/>
      <c r="F4" s="9"/>
      <c r="G4" s="10" t="s">
        <v>7</v>
      </c>
      <c r="H4" s="11"/>
    </row>
    <row r="5" spans="1:19" ht="12.75" customHeight="1" x14ac:dyDescent="0.2">
      <c r="A5" s="12" t="s">
        <v>8</v>
      </c>
      <c r="B5" s="13"/>
      <c r="C5" s="13"/>
      <c r="D5" s="13"/>
      <c r="E5" s="13"/>
      <c r="F5" s="13"/>
      <c r="G5" s="14" t="s">
        <v>9</v>
      </c>
      <c r="H5" s="15"/>
    </row>
    <row r="6" spans="1:19" ht="12.75" customHeight="1" x14ac:dyDescent="0.2">
      <c r="A6" s="42" t="s">
        <v>10</v>
      </c>
      <c r="B6" s="42"/>
      <c r="C6" s="42"/>
      <c r="D6" s="42"/>
      <c r="E6" s="42"/>
      <c r="F6" s="42"/>
      <c r="G6" s="42"/>
      <c r="H6" s="42"/>
    </row>
    <row r="7" spans="1:19" ht="24.75" customHeight="1" x14ac:dyDescent="0.2">
      <c r="A7" s="43" t="s">
        <v>36</v>
      </c>
      <c r="B7" s="44"/>
      <c r="C7" s="44"/>
      <c r="D7" s="44"/>
      <c r="E7" s="44"/>
      <c r="F7" s="44"/>
      <c r="G7" s="44"/>
      <c r="H7" s="45"/>
    </row>
    <row r="8" spans="1:19" ht="12.75" customHeight="1" x14ac:dyDescent="0.2">
      <c r="A8" s="42" t="s">
        <v>37</v>
      </c>
      <c r="B8" s="42"/>
      <c r="C8" s="42"/>
      <c r="D8" s="42"/>
      <c r="E8" s="42"/>
      <c r="F8" s="42"/>
      <c r="G8" s="42"/>
      <c r="H8" s="42"/>
    </row>
    <row r="9" spans="1:19" ht="12.75" customHeight="1" x14ac:dyDescent="0.2">
      <c r="A9" s="46" t="s">
        <v>11</v>
      </c>
      <c r="B9" s="46"/>
      <c r="C9" s="46"/>
      <c r="D9" s="16" t="s">
        <v>12</v>
      </c>
      <c r="E9" s="17" t="s">
        <v>13</v>
      </c>
      <c r="F9" s="17" t="s">
        <v>14</v>
      </c>
      <c r="G9" s="17" t="s">
        <v>15</v>
      </c>
      <c r="H9" s="16" t="s">
        <v>16</v>
      </c>
    </row>
    <row r="10" spans="1:19" ht="12.75" customHeight="1" x14ac:dyDescent="0.2">
      <c r="A10" s="18">
        <v>0</v>
      </c>
      <c r="B10" s="19" t="s">
        <v>17</v>
      </c>
      <c r="C10" s="20">
        <v>0</v>
      </c>
      <c r="D10" s="21">
        <v>0</v>
      </c>
      <c r="E10" s="22">
        <v>0</v>
      </c>
      <c r="F10" s="23"/>
      <c r="G10" s="24"/>
      <c r="H10" s="25">
        <v>0</v>
      </c>
      <c r="M10" s="3"/>
      <c r="N10" s="3"/>
      <c r="Q10" s="3"/>
      <c r="S10" s="3"/>
    </row>
    <row r="11" spans="1:19" ht="12.75" customHeight="1" x14ac:dyDescent="0.2">
      <c r="A11" s="18">
        <v>0</v>
      </c>
      <c r="B11" s="19" t="s">
        <v>17</v>
      </c>
      <c r="C11" s="20">
        <v>10</v>
      </c>
      <c r="D11" s="21">
        <v>7.51</v>
      </c>
      <c r="E11" s="22">
        <f t="shared" ref="E11:E21" si="0">D11+D10</f>
        <v>7.51</v>
      </c>
      <c r="F11" s="23">
        <f t="shared" ref="F11:F21" si="1">IF(A11&lt;&gt;"",(((A11*20)+C11)-((A10*20)+C10))/2,"")</f>
        <v>5</v>
      </c>
      <c r="G11" s="24">
        <f t="shared" ref="G11:G21" si="2">F11*E11</f>
        <v>37.549999999999997</v>
      </c>
      <c r="H11" s="25">
        <f>G11+H10</f>
        <v>37.549999999999997</v>
      </c>
      <c r="J11" s="26"/>
      <c r="K11" s="26"/>
      <c r="M11" s="3"/>
      <c r="N11" s="3"/>
      <c r="Q11" s="3"/>
      <c r="S11" s="3"/>
    </row>
    <row r="12" spans="1:19" ht="12.75" customHeight="1" x14ac:dyDescent="0.2">
      <c r="A12" s="18">
        <v>1</v>
      </c>
      <c r="B12" s="19" t="s">
        <v>17</v>
      </c>
      <c r="C12" s="20">
        <v>0</v>
      </c>
      <c r="D12" s="21">
        <v>17.23</v>
      </c>
      <c r="E12" s="22">
        <f t="shared" si="0"/>
        <v>24.740000000000002</v>
      </c>
      <c r="F12" s="23">
        <f t="shared" si="1"/>
        <v>5</v>
      </c>
      <c r="G12" s="24">
        <f t="shared" si="2"/>
        <v>123.70000000000002</v>
      </c>
      <c r="H12" s="25">
        <f t="shared" ref="H12:H21" si="3">G12+H11</f>
        <v>161.25</v>
      </c>
      <c r="J12" s="26"/>
      <c r="K12" s="26"/>
      <c r="M12" s="3"/>
      <c r="N12" s="3"/>
      <c r="Q12" s="3"/>
      <c r="S12" s="3"/>
    </row>
    <row r="13" spans="1:19" ht="12.75" customHeight="1" x14ac:dyDescent="0.2">
      <c r="A13" s="18">
        <v>1</v>
      </c>
      <c r="B13" s="19" t="s">
        <v>17</v>
      </c>
      <c r="C13" s="20">
        <v>10</v>
      </c>
      <c r="D13" s="21">
        <v>27.02</v>
      </c>
      <c r="E13" s="22">
        <f t="shared" si="0"/>
        <v>44.25</v>
      </c>
      <c r="F13" s="23">
        <f t="shared" si="1"/>
        <v>5</v>
      </c>
      <c r="G13" s="24">
        <f t="shared" si="2"/>
        <v>221.25</v>
      </c>
      <c r="H13" s="25">
        <f t="shared" si="3"/>
        <v>382.5</v>
      </c>
      <c r="J13" s="26"/>
      <c r="K13" s="26"/>
      <c r="M13" s="3"/>
      <c r="N13" s="3"/>
      <c r="Q13" s="3"/>
      <c r="S13" s="3"/>
    </row>
    <row r="14" spans="1:19" ht="12.75" customHeight="1" x14ac:dyDescent="0.2">
      <c r="A14" s="18">
        <v>2</v>
      </c>
      <c r="B14" s="19" t="s">
        <v>17</v>
      </c>
      <c r="C14" s="20">
        <v>0</v>
      </c>
      <c r="D14" s="21">
        <v>36.880000000000003</v>
      </c>
      <c r="E14" s="22">
        <f t="shared" si="0"/>
        <v>63.900000000000006</v>
      </c>
      <c r="F14" s="23">
        <f t="shared" si="1"/>
        <v>5</v>
      </c>
      <c r="G14" s="24">
        <f t="shared" si="2"/>
        <v>319.5</v>
      </c>
      <c r="H14" s="25">
        <f t="shared" si="3"/>
        <v>702</v>
      </c>
      <c r="J14" s="26"/>
      <c r="K14" s="26"/>
      <c r="M14" s="3"/>
      <c r="N14" s="3"/>
      <c r="Q14" s="3"/>
      <c r="S14" s="3"/>
    </row>
    <row r="15" spans="1:19" ht="12.75" customHeight="1" x14ac:dyDescent="0.2">
      <c r="A15" s="18">
        <v>2</v>
      </c>
      <c r="B15" s="19" t="s">
        <v>17</v>
      </c>
      <c r="C15" s="20">
        <v>10</v>
      </c>
      <c r="D15" s="21">
        <v>48.34</v>
      </c>
      <c r="E15" s="22">
        <f t="shared" si="0"/>
        <v>85.22</v>
      </c>
      <c r="F15" s="23">
        <f t="shared" si="1"/>
        <v>5</v>
      </c>
      <c r="G15" s="24">
        <f t="shared" si="2"/>
        <v>426.1</v>
      </c>
      <c r="H15" s="25">
        <f t="shared" si="3"/>
        <v>1128.0999999999999</v>
      </c>
      <c r="J15" s="26"/>
      <c r="K15" s="26"/>
      <c r="M15" s="3"/>
      <c r="N15" s="3"/>
      <c r="Q15" s="3"/>
      <c r="S15" s="3"/>
    </row>
    <row r="16" spans="1:19" ht="12.75" customHeight="1" x14ac:dyDescent="0.2">
      <c r="A16" s="18">
        <v>3</v>
      </c>
      <c r="B16" s="19" t="s">
        <v>17</v>
      </c>
      <c r="C16" s="20">
        <v>0</v>
      </c>
      <c r="D16" s="21">
        <v>59.09</v>
      </c>
      <c r="E16" s="22">
        <f t="shared" si="0"/>
        <v>107.43</v>
      </c>
      <c r="F16" s="23">
        <f t="shared" si="1"/>
        <v>5</v>
      </c>
      <c r="G16" s="24">
        <f t="shared" si="2"/>
        <v>537.15000000000009</v>
      </c>
      <c r="H16" s="25">
        <f t="shared" si="3"/>
        <v>1665.25</v>
      </c>
      <c r="J16" s="26"/>
      <c r="K16" s="26"/>
      <c r="M16" s="3"/>
      <c r="N16" s="3"/>
      <c r="Q16" s="3"/>
      <c r="S16" s="3"/>
    </row>
    <row r="17" spans="1:19" ht="12.75" customHeight="1" x14ac:dyDescent="0.2">
      <c r="A17" s="18">
        <v>3</v>
      </c>
      <c r="B17" s="19" t="s">
        <v>17</v>
      </c>
      <c r="C17" s="20">
        <v>10</v>
      </c>
      <c r="D17" s="27">
        <v>73.19</v>
      </c>
      <c r="E17" s="22">
        <f t="shared" si="0"/>
        <v>132.28</v>
      </c>
      <c r="F17" s="23">
        <f t="shared" si="1"/>
        <v>5</v>
      </c>
      <c r="G17" s="24">
        <f t="shared" si="2"/>
        <v>661.4</v>
      </c>
      <c r="H17" s="25">
        <f t="shared" si="3"/>
        <v>2326.65</v>
      </c>
      <c r="J17" s="26"/>
      <c r="K17" s="26"/>
      <c r="M17" s="3"/>
      <c r="N17" s="3"/>
      <c r="Q17" s="3"/>
      <c r="S17" s="3"/>
    </row>
    <row r="18" spans="1:19" ht="12.75" customHeight="1" x14ac:dyDescent="0.2">
      <c r="A18" s="18">
        <v>4</v>
      </c>
      <c r="B18" s="19" t="s">
        <v>17</v>
      </c>
      <c r="C18" s="20">
        <v>0</v>
      </c>
      <c r="D18" s="27">
        <v>81.010000000000005</v>
      </c>
      <c r="E18" s="22">
        <f t="shared" si="0"/>
        <v>154.19999999999999</v>
      </c>
      <c r="F18" s="23">
        <f t="shared" si="1"/>
        <v>5</v>
      </c>
      <c r="G18" s="24">
        <f t="shared" si="2"/>
        <v>771</v>
      </c>
      <c r="H18" s="25">
        <f t="shared" si="3"/>
        <v>3097.65</v>
      </c>
      <c r="J18" s="26"/>
      <c r="K18" s="26"/>
      <c r="M18" s="3"/>
      <c r="N18" s="3"/>
      <c r="Q18" s="3"/>
      <c r="S18" s="3"/>
    </row>
    <row r="19" spans="1:19" ht="12.75" customHeight="1" x14ac:dyDescent="0.2">
      <c r="A19" s="18">
        <v>4</v>
      </c>
      <c r="B19" s="19" t="s">
        <v>17</v>
      </c>
      <c r="C19" s="20">
        <v>10</v>
      </c>
      <c r="D19" s="27">
        <v>61.92</v>
      </c>
      <c r="E19" s="22">
        <f t="shared" si="0"/>
        <v>142.93</v>
      </c>
      <c r="F19" s="23">
        <f t="shared" si="1"/>
        <v>5</v>
      </c>
      <c r="G19" s="24">
        <f t="shared" si="2"/>
        <v>714.65000000000009</v>
      </c>
      <c r="H19" s="25">
        <f t="shared" si="3"/>
        <v>3812.3</v>
      </c>
      <c r="J19" s="26"/>
      <c r="K19" s="26"/>
      <c r="M19" s="3"/>
      <c r="N19" s="3"/>
      <c r="Q19" s="3"/>
      <c r="S19" s="3"/>
    </row>
    <row r="20" spans="1:19" ht="12.75" customHeight="1" x14ac:dyDescent="0.2">
      <c r="A20" s="18">
        <v>5</v>
      </c>
      <c r="B20" s="19" t="s">
        <v>17</v>
      </c>
      <c r="C20" s="20">
        <v>0</v>
      </c>
      <c r="D20" s="27">
        <v>45.53</v>
      </c>
      <c r="E20" s="22">
        <f t="shared" si="0"/>
        <v>107.45</v>
      </c>
      <c r="F20" s="23">
        <f t="shared" si="1"/>
        <v>5</v>
      </c>
      <c r="G20" s="24">
        <f t="shared" si="2"/>
        <v>537.25</v>
      </c>
      <c r="H20" s="25">
        <f t="shared" si="3"/>
        <v>4349.55</v>
      </c>
      <c r="J20" s="26"/>
      <c r="K20" s="26"/>
      <c r="M20" s="3"/>
      <c r="N20" s="3"/>
      <c r="Q20" s="3"/>
      <c r="S20" s="3"/>
    </row>
    <row r="21" spans="1:19" ht="12.75" customHeight="1" x14ac:dyDescent="0.2">
      <c r="A21" s="18">
        <v>5</v>
      </c>
      <c r="B21" s="19" t="s">
        <v>17</v>
      </c>
      <c r="C21" s="20">
        <v>10</v>
      </c>
      <c r="D21" s="27">
        <v>64.290000000000006</v>
      </c>
      <c r="E21" s="22">
        <f t="shared" si="0"/>
        <v>109.82000000000001</v>
      </c>
      <c r="F21" s="23">
        <f t="shared" si="1"/>
        <v>5</v>
      </c>
      <c r="G21" s="24">
        <f t="shared" si="2"/>
        <v>549.1</v>
      </c>
      <c r="H21" s="25">
        <f t="shared" si="3"/>
        <v>4898.6500000000005</v>
      </c>
      <c r="J21" s="26"/>
      <c r="K21" s="26"/>
      <c r="M21" s="3"/>
      <c r="N21" s="3"/>
      <c r="Q21" s="3"/>
      <c r="S21" s="3"/>
    </row>
    <row r="22" spans="1:19" ht="12.75" customHeight="1" x14ac:dyDescent="0.2">
      <c r="A22" s="18">
        <v>6</v>
      </c>
      <c r="B22" s="19" t="s">
        <v>17</v>
      </c>
      <c r="C22" s="20">
        <v>0</v>
      </c>
      <c r="D22" s="27">
        <v>77.45</v>
      </c>
      <c r="E22" s="22">
        <f t="shared" ref="E22:E26" si="4">D22+D21</f>
        <v>141.74</v>
      </c>
      <c r="F22" s="23">
        <f t="shared" ref="F22:F26" si="5">IF(A22&lt;&gt;"",(((A22*20)+C22)-((A21*20)+C21))/2,"")</f>
        <v>5</v>
      </c>
      <c r="G22" s="24">
        <f t="shared" ref="G22:G26" si="6">F22*E22</f>
        <v>708.7</v>
      </c>
      <c r="H22" s="25">
        <f t="shared" ref="H22:H26" si="7">G22+H21</f>
        <v>5607.35</v>
      </c>
      <c r="J22" s="26"/>
      <c r="K22" s="26"/>
      <c r="M22" s="3"/>
      <c r="N22" s="3"/>
      <c r="Q22" s="3"/>
      <c r="S22" s="3"/>
    </row>
    <row r="23" spans="1:19" ht="12.75" customHeight="1" x14ac:dyDescent="0.2">
      <c r="A23" s="18">
        <v>6</v>
      </c>
      <c r="B23" s="19" t="s">
        <v>17</v>
      </c>
      <c r="C23" s="20">
        <v>10</v>
      </c>
      <c r="D23" s="27">
        <v>90.95</v>
      </c>
      <c r="E23" s="22">
        <f t="shared" si="4"/>
        <v>168.4</v>
      </c>
      <c r="F23" s="23">
        <f t="shared" si="5"/>
        <v>5</v>
      </c>
      <c r="G23" s="24">
        <f t="shared" si="6"/>
        <v>842</v>
      </c>
      <c r="H23" s="25">
        <f t="shared" si="7"/>
        <v>6449.35</v>
      </c>
      <c r="J23" s="26"/>
      <c r="K23" s="26"/>
      <c r="M23" s="3"/>
      <c r="N23" s="3"/>
      <c r="Q23" s="3"/>
      <c r="S23" s="3"/>
    </row>
    <row r="24" spans="1:19" ht="12.75" customHeight="1" x14ac:dyDescent="0.2">
      <c r="A24" s="18">
        <v>7</v>
      </c>
      <c r="B24" s="19" t="s">
        <v>17</v>
      </c>
      <c r="C24" s="20">
        <v>0</v>
      </c>
      <c r="D24" s="27">
        <v>97.94</v>
      </c>
      <c r="E24" s="22">
        <f t="shared" si="4"/>
        <v>188.89</v>
      </c>
      <c r="F24" s="23">
        <f t="shared" si="5"/>
        <v>5</v>
      </c>
      <c r="G24" s="24">
        <f t="shared" si="6"/>
        <v>944.44999999999993</v>
      </c>
      <c r="H24" s="25">
        <f t="shared" si="7"/>
        <v>7393.8</v>
      </c>
      <c r="J24" s="26"/>
      <c r="K24" s="26"/>
      <c r="M24" s="3"/>
      <c r="N24" s="3"/>
      <c r="Q24" s="3"/>
      <c r="S24" s="3"/>
    </row>
    <row r="25" spans="1:19" ht="12.75" customHeight="1" x14ac:dyDescent="0.2">
      <c r="A25" s="18">
        <v>7</v>
      </c>
      <c r="B25" s="19" t="s">
        <v>17</v>
      </c>
      <c r="C25" s="20">
        <v>10</v>
      </c>
      <c r="D25" s="27">
        <v>20.28</v>
      </c>
      <c r="E25" s="22">
        <f t="shared" si="4"/>
        <v>118.22</v>
      </c>
      <c r="F25" s="23">
        <f t="shared" si="5"/>
        <v>5</v>
      </c>
      <c r="G25" s="24">
        <f t="shared" si="6"/>
        <v>591.1</v>
      </c>
      <c r="H25" s="25">
        <f t="shared" si="7"/>
        <v>7984.9000000000005</v>
      </c>
      <c r="J25" s="26"/>
      <c r="K25" s="26"/>
      <c r="M25" s="3"/>
      <c r="N25" s="3"/>
      <c r="Q25" s="3"/>
      <c r="S25" s="3"/>
    </row>
    <row r="26" spans="1:19" ht="12.75" customHeight="1" x14ac:dyDescent="0.2">
      <c r="A26" s="18">
        <v>7</v>
      </c>
      <c r="B26" s="19" t="s">
        <v>17</v>
      </c>
      <c r="C26" s="20">
        <v>12.25</v>
      </c>
      <c r="D26" s="27">
        <v>0.23</v>
      </c>
      <c r="E26" s="22">
        <f t="shared" si="4"/>
        <v>20.51</v>
      </c>
      <c r="F26" s="23">
        <f t="shared" si="5"/>
        <v>1.125</v>
      </c>
      <c r="G26" s="24">
        <f t="shared" si="6"/>
        <v>23.07375</v>
      </c>
      <c r="H26" s="25">
        <f t="shared" si="7"/>
        <v>8007.9737500000001</v>
      </c>
      <c r="J26" s="26"/>
      <c r="K26" s="26"/>
      <c r="M26" s="3"/>
      <c r="N26" s="3"/>
      <c r="Q26" s="3"/>
      <c r="S26" s="3"/>
    </row>
    <row r="27" spans="1:19" ht="12.75" customHeight="1" x14ac:dyDescent="0.2">
      <c r="A27" s="18"/>
      <c r="B27" s="19"/>
      <c r="C27" s="20"/>
      <c r="D27" s="27"/>
      <c r="E27" s="22"/>
      <c r="F27" s="23"/>
      <c r="G27" s="24"/>
      <c r="H27" s="25"/>
      <c r="J27" s="26"/>
      <c r="K27" s="26"/>
      <c r="M27" s="3"/>
      <c r="N27" s="3"/>
      <c r="Q27" s="3"/>
      <c r="S27" s="3"/>
    </row>
    <row r="28" spans="1:19" ht="12.75" customHeight="1" x14ac:dyDescent="0.2">
      <c r="A28" s="18"/>
      <c r="B28" s="19"/>
      <c r="C28" s="20"/>
      <c r="D28" s="27"/>
      <c r="E28" s="22"/>
      <c r="F28" s="23"/>
      <c r="G28" s="24"/>
      <c r="H28" s="25"/>
      <c r="J28" s="26"/>
      <c r="K28" s="26"/>
      <c r="M28" s="3"/>
      <c r="N28" s="3"/>
      <c r="Q28" s="3"/>
      <c r="S28" s="3"/>
    </row>
    <row r="29" spans="1:19" ht="12.75" customHeight="1" x14ac:dyDescent="0.2">
      <c r="A29" s="18"/>
      <c r="B29" s="19"/>
      <c r="C29" s="20"/>
      <c r="D29" s="27"/>
      <c r="E29" s="22"/>
      <c r="F29" s="23"/>
      <c r="G29" s="24"/>
      <c r="H29" s="25"/>
      <c r="J29" s="26"/>
      <c r="K29" s="26"/>
      <c r="M29" s="3"/>
      <c r="N29" s="3"/>
      <c r="Q29" s="3"/>
      <c r="S29" s="3"/>
    </row>
    <row r="30" spans="1:19" ht="12.75" customHeight="1" x14ac:dyDescent="0.2">
      <c r="A30" s="18"/>
      <c r="B30" s="19"/>
      <c r="C30" s="20"/>
      <c r="D30" s="27"/>
      <c r="E30" s="22"/>
      <c r="F30" s="23"/>
      <c r="G30" s="24"/>
      <c r="H30" s="25"/>
      <c r="J30" s="26"/>
      <c r="K30" s="26"/>
      <c r="M30" s="3"/>
      <c r="N30" s="3"/>
      <c r="Q30" s="3"/>
      <c r="S30" s="3"/>
    </row>
    <row r="31" spans="1:19" ht="12.75" customHeight="1" x14ac:dyDescent="0.2">
      <c r="A31" s="18"/>
      <c r="B31" s="19"/>
      <c r="C31" s="20"/>
      <c r="D31" s="27">
        <v>0</v>
      </c>
      <c r="E31" s="22"/>
      <c r="F31" s="23"/>
      <c r="G31" s="24"/>
      <c r="H31" s="25"/>
      <c r="J31" s="26"/>
      <c r="K31" s="26"/>
      <c r="M31" s="3"/>
      <c r="N31" s="3"/>
      <c r="Q31" s="3"/>
      <c r="S31" s="3"/>
    </row>
    <row r="32" spans="1:19" ht="12.75" customHeight="1" x14ac:dyDescent="0.2">
      <c r="A32" s="18"/>
      <c r="B32" s="19"/>
      <c r="C32" s="20"/>
      <c r="D32" s="27">
        <v>0</v>
      </c>
      <c r="E32" s="22"/>
      <c r="F32" s="23"/>
      <c r="G32" s="24"/>
      <c r="H32" s="25"/>
      <c r="J32" s="26"/>
      <c r="K32" s="26"/>
      <c r="M32" s="3"/>
      <c r="N32" s="3"/>
      <c r="Q32" s="3"/>
      <c r="S32" s="3"/>
    </row>
    <row r="33" spans="1:19" ht="12.75" customHeight="1" x14ac:dyDescent="0.2">
      <c r="A33" s="18"/>
      <c r="B33" s="19"/>
      <c r="C33" s="20"/>
      <c r="D33" s="27">
        <v>0</v>
      </c>
      <c r="E33" s="22"/>
      <c r="F33" s="23"/>
      <c r="G33" s="24"/>
      <c r="H33" s="25"/>
      <c r="J33" s="26"/>
      <c r="K33" s="26"/>
      <c r="M33" s="3"/>
      <c r="N33" s="3"/>
      <c r="Q33" s="3"/>
      <c r="S33" s="3"/>
    </row>
    <row r="34" spans="1:19" ht="12.75" customHeight="1" x14ac:dyDescent="0.2">
      <c r="A34" s="18"/>
      <c r="B34" s="19"/>
      <c r="C34" s="20"/>
      <c r="D34" s="27">
        <v>0</v>
      </c>
      <c r="E34" s="22"/>
      <c r="F34" s="23"/>
      <c r="G34" s="24"/>
      <c r="H34" s="25"/>
      <c r="J34" s="26"/>
      <c r="K34" s="26"/>
      <c r="M34" s="3"/>
      <c r="N34" s="3"/>
      <c r="Q34" s="3"/>
      <c r="S34" s="3"/>
    </row>
    <row r="35" spans="1:19" ht="12.75" customHeight="1" x14ac:dyDescent="0.2">
      <c r="A35" s="18"/>
      <c r="B35" s="19"/>
      <c r="C35" s="20"/>
      <c r="D35" s="27"/>
      <c r="E35" s="22"/>
      <c r="F35" s="23"/>
      <c r="G35" s="32" t="s">
        <v>38</v>
      </c>
      <c r="H35" s="25">
        <f>LARGE(H10:H32,1)</f>
        <v>8007.9737500000001</v>
      </c>
      <c r="J35" s="26"/>
      <c r="K35" s="26"/>
      <c r="M35" s="3"/>
      <c r="N35" s="3"/>
      <c r="Q35" s="3"/>
      <c r="S35" s="3"/>
    </row>
    <row r="36" spans="1:19" ht="30" x14ac:dyDescent="0.2">
      <c r="A36" s="18"/>
      <c r="B36" s="19"/>
      <c r="C36" s="20"/>
      <c r="D36" s="27"/>
      <c r="E36" s="22"/>
      <c r="F36" s="23"/>
      <c r="G36" s="31" t="s">
        <v>39</v>
      </c>
      <c r="H36" s="32">
        <f>LARGE(H10:H32,1)*1.3</f>
        <v>10410.365875000001</v>
      </c>
      <c r="J36" s="26"/>
      <c r="K36" s="26"/>
      <c r="M36" s="3"/>
      <c r="N36" s="3"/>
      <c r="Q36" s="3"/>
      <c r="S36" s="3"/>
    </row>
    <row r="37" spans="1:19" ht="12.75" customHeight="1" x14ac:dyDescent="0.2">
      <c r="A37" s="18"/>
      <c r="B37" s="19"/>
      <c r="C37" s="20"/>
      <c r="D37" s="27"/>
      <c r="E37" s="22"/>
      <c r="F37" s="23"/>
      <c r="G37" s="24"/>
      <c r="H37" s="25"/>
      <c r="J37" s="26"/>
      <c r="K37" s="26"/>
      <c r="M37" s="3"/>
      <c r="N37" s="3"/>
      <c r="Q37" s="3"/>
      <c r="S37" s="3"/>
    </row>
    <row r="38" spans="1:19" ht="12.75" customHeight="1" x14ac:dyDescent="0.2">
      <c r="A38" s="18"/>
      <c r="B38" s="19"/>
      <c r="C38" s="20"/>
      <c r="D38" s="27"/>
      <c r="E38" s="22"/>
      <c r="F38" s="23"/>
      <c r="G38" s="24"/>
      <c r="H38" s="25"/>
      <c r="J38" s="26"/>
      <c r="K38" s="26"/>
      <c r="M38" s="3"/>
      <c r="N38" s="3"/>
      <c r="Q38" s="3"/>
      <c r="S38" s="3"/>
    </row>
    <row r="39" spans="1:19" ht="12.75" customHeight="1" x14ac:dyDescent="0.2">
      <c r="A39" s="18"/>
      <c r="B39" s="19"/>
      <c r="C39" s="20"/>
      <c r="D39" s="23"/>
      <c r="E39" s="22"/>
      <c r="F39" s="23"/>
      <c r="G39" s="24"/>
      <c r="H39" s="25"/>
    </row>
    <row r="40" spans="1:19" ht="12.75" customHeight="1" x14ac:dyDescent="0.2">
      <c r="A40" s="40" t="s">
        <v>18</v>
      </c>
      <c r="B40" s="40"/>
      <c r="C40" s="40"/>
      <c r="D40" s="40"/>
      <c r="E40" s="40"/>
      <c r="F40" s="40"/>
      <c r="G40" s="40"/>
      <c r="H40" s="28">
        <f>H36</f>
        <v>10410.365875000001</v>
      </c>
    </row>
    <row r="41" spans="1:19" ht="12.75" customHeight="1" x14ac:dyDescent="0.2">
      <c r="A41" s="40"/>
      <c r="B41" s="40"/>
      <c r="C41" s="40"/>
      <c r="D41" s="40"/>
      <c r="E41" s="40"/>
      <c r="F41" s="40"/>
      <c r="G41" s="40"/>
      <c r="H41" s="28"/>
    </row>
    <row r="42" spans="1:19" ht="12.75" customHeight="1" x14ac:dyDescent="0.2">
      <c r="A42" s="40"/>
      <c r="B42" s="40"/>
      <c r="C42" s="40"/>
      <c r="D42" s="40"/>
      <c r="E42" s="40"/>
      <c r="F42" s="40"/>
      <c r="G42" s="40"/>
      <c r="H42" s="28"/>
    </row>
    <row r="43" spans="1:19" ht="12.75" customHeight="1" x14ac:dyDescent="0.2">
      <c r="C43" s="29"/>
    </row>
    <row r="44" spans="1:19" ht="12.75" customHeight="1" x14ac:dyDescent="0.2">
      <c r="C44" s="29"/>
    </row>
    <row r="45" spans="1:19" ht="12.75" customHeight="1" x14ac:dyDescent="0.2">
      <c r="C45" s="29"/>
    </row>
    <row r="46" spans="1:19" ht="12.75" customHeight="1" x14ac:dyDescent="0.2">
      <c r="C46" s="29"/>
    </row>
    <row r="47" spans="1:19" ht="12.75" customHeight="1" x14ac:dyDescent="0.2">
      <c r="C47" s="29"/>
    </row>
    <row r="48" spans="1:19" ht="12.75" customHeight="1" x14ac:dyDescent="0.2">
      <c r="C48" s="29"/>
    </row>
    <row r="49" spans="3:3" ht="12.75" customHeight="1" x14ac:dyDescent="0.2">
      <c r="C49" s="29"/>
    </row>
    <row r="50" spans="3:3" ht="12.75" customHeight="1" x14ac:dyDescent="0.2">
      <c r="C50" s="29"/>
    </row>
    <row r="51" spans="3:3" ht="12.75" customHeight="1" x14ac:dyDescent="0.2">
      <c r="C51" s="29"/>
    </row>
    <row r="52" spans="3:3" ht="12.75" customHeight="1" x14ac:dyDescent="0.2">
      <c r="C52" s="29"/>
    </row>
    <row r="53" spans="3:3" ht="12.75" customHeight="1" x14ac:dyDescent="0.2">
      <c r="C53" s="29"/>
    </row>
    <row r="54" spans="3:3" ht="12.75" customHeight="1" x14ac:dyDescent="0.2">
      <c r="C54" s="29"/>
    </row>
    <row r="55" spans="3:3" ht="12.75" customHeight="1" x14ac:dyDescent="0.2">
      <c r="C55" s="29"/>
    </row>
    <row r="56" spans="3:3" ht="12.75" customHeight="1" x14ac:dyDescent="0.2">
      <c r="C56" s="29"/>
    </row>
    <row r="57" spans="3:3" ht="12.75" customHeight="1" x14ac:dyDescent="0.2">
      <c r="C57" s="29"/>
    </row>
    <row r="58" spans="3:3" ht="12.75" customHeight="1" x14ac:dyDescent="0.2">
      <c r="C58" s="29"/>
    </row>
    <row r="59" spans="3:3" ht="12.75" customHeight="1" x14ac:dyDescent="0.2">
      <c r="C59" s="29"/>
    </row>
    <row r="60" spans="3:3" ht="12.75" customHeight="1" x14ac:dyDescent="0.2">
      <c r="C60" s="29"/>
    </row>
    <row r="61" spans="3:3" ht="12.75" customHeight="1" x14ac:dyDescent="0.2">
      <c r="C61" s="29"/>
    </row>
    <row r="62" spans="3:3" ht="12.75" customHeight="1" x14ac:dyDescent="0.2">
      <c r="C62" s="29"/>
    </row>
    <row r="63" spans="3:3" ht="12.75" customHeight="1" x14ac:dyDescent="0.2">
      <c r="C63" s="29"/>
    </row>
    <row r="64" spans="3:3" ht="12.75" customHeight="1" x14ac:dyDescent="0.2">
      <c r="C64" s="29"/>
    </row>
    <row r="65" spans="3:10" ht="12.75" customHeight="1" x14ac:dyDescent="0.2">
      <c r="C65" s="29"/>
      <c r="J65" s="30"/>
    </row>
    <row r="66" spans="3:10" ht="12.75" customHeight="1" x14ac:dyDescent="0.2">
      <c r="C66" s="29"/>
    </row>
    <row r="67" spans="3:10" ht="12.75" customHeight="1" x14ac:dyDescent="0.2">
      <c r="C67" s="29"/>
    </row>
    <row r="68" spans="3:10" ht="12.75" customHeight="1" x14ac:dyDescent="0.2">
      <c r="C68" s="29"/>
    </row>
    <row r="69" spans="3:10" ht="12.75" customHeight="1" x14ac:dyDescent="0.2">
      <c r="C69" s="29"/>
    </row>
    <row r="70" spans="3:10" ht="12.75" customHeight="1" x14ac:dyDescent="0.2">
      <c r="C70" s="29"/>
    </row>
    <row r="71" spans="3:10" ht="12.75" customHeight="1" x14ac:dyDescent="0.2">
      <c r="C71" s="29"/>
    </row>
    <row r="72" spans="3:10" ht="12.75" customHeight="1" x14ac:dyDescent="0.2">
      <c r="C72" s="29"/>
    </row>
    <row r="73" spans="3:10" ht="12.75" customHeight="1" x14ac:dyDescent="0.2">
      <c r="C73" s="29"/>
    </row>
    <row r="74" spans="3:10" ht="12.75" customHeight="1" x14ac:dyDescent="0.2">
      <c r="C74" s="29"/>
    </row>
    <row r="75" spans="3:10" ht="12.75" customHeight="1" x14ac:dyDescent="0.2">
      <c r="C75" s="29"/>
    </row>
    <row r="76" spans="3:10" ht="12.75" customHeight="1" x14ac:dyDescent="0.2">
      <c r="C76" s="29"/>
    </row>
    <row r="77" spans="3:10" ht="12.75" customHeight="1" x14ac:dyDescent="0.2">
      <c r="C77" s="29"/>
    </row>
    <row r="78" spans="3:10" ht="12.75" customHeight="1" x14ac:dyDescent="0.2">
      <c r="C78" s="29"/>
    </row>
    <row r="79" spans="3:10" ht="12.75" customHeight="1" x14ac:dyDescent="0.2">
      <c r="C79" s="29"/>
    </row>
    <row r="80" spans="3:10" ht="12.75" customHeight="1" x14ac:dyDescent="0.2">
      <c r="C80" s="29"/>
    </row>
    <row r="81" spans="3:11" ht="12.75" customHeight="1" x14ac:dyDescent="0.2">
      <c r="C81" s="29"/>
      <c r="J81" s="26"/>
      <c r="K81" s="26"/>
    </row>
    <row r="82" spans="3:11" ht="12.75" customHeight="1" x14ac:dyDescent="0.2">
      <c r="C82" s="29"/>
    </row>
    <row r="83" spans="3:11" ht="12.75" customHeight="1" x14ac:dyDescent="0.2">
      <c r="C83" s="29"/>
    </row>
    <row r="84" spans="3:11" ht="12.75" customHeight="1" x14ac:dyDescent="0.2">
      <c r="C84" s="29"/>
    </row>
    <row r="85" spans="3:11" ht="12.75" customHeight="1" x14ac:dyDescent="0.2">
      <c r="C85" s="29"/>
    </row>
    <row r="86" spans="3:11" ht="12.75" customHeight="1" x14ac:dyDescent="0.2">
      <c r="C86" s="29"/>
    </row>
    <row r="87" spans="3:11" ht="12.75" customHeight="1" x14ac:dyDescent="0.2">
      <c r="C87" s="29"/>
    </row>
    <row r="88" spans="3:11" ht="12.75" customHeight="1" x14ac:dyDescent="0.2">
      <c r="C88" s="29"/>
    </row>
    <row r="89" spans="3:11" ht="12.75" customHeight="1" x14ac:dyDescent="0.2">
      <c r="C89" s="29"/>
    </row>
    <row r="90" spans="3:11" ht="12.75" customHeight="1" x14ac:dyDescent="0.2">
      <c r="C90" s="29"/>
    </row>
    <row r="91" spans="3:11" ht="12.75" customHeight="1" x14ac:dyDescent="0.2">
      <c r="C91" s="29"/>
    </row>
    <row r="92" spans="3:11" ht="12.75" customHeight="1" x14ac:dyDescent="0.2">
      <c r="C92" s="29"/>
    </row>
    <row r="93" spans="3:11" ht="12.75" customHeight="1" x14ac:dyDescent="0.2">
      <c r="C93" s="29"/>
    </row>
    <row r="94" spans="3:11" ht="12.75" customHeight="1" x14ac:dyDescent="0.2">
      <c r="C94" s="29"/>
    </row>
    <row r="95" spans="3:11" ht="12.75" customHeight="1" x14ac:dyDescent="0.2">
      <c r="C95" s="29"/>
    </row>
    <row r="96" spans="3:11" ht="12.75" customHeight="1" x14ac:dyDescent="0.2">
      <c r="C96" s="29"/>
    </row>
    <row r="97" spans="3:3" ht="12.75" customHeight="1" x14ac:dyDescent="0.2">
      <c r="C97" s="29"/>
    </row>
    <row r="98" spans="3:3" ht="12.75" customHeight="1" x14ac:dyDescent="0.2">
      <c r="C98" s="29"/>
    </row>
    <row r="99" spans="3:3" ht="12.75" customHeight="1" x14ac:dyDescent="0.2">
      <c r="C99" s="29"/>
    </row>
    <row r="100" spans="3:3" ht="12.75" customHeight="1" x14ac:dyDescent="0.2">
      <c r="C100" s="29"/>
    </row>
    <row r="101" spans="3:3" ht="12.75" customHeight="1" x14ac:dyDescent="0.2">
      <c r="C101" s="29"/>
    </row>
    <row r="102" spans="3:3" ht="12.75" customHeight="1" x14ac:dyDescent="0.2">
      <c r="C102" s="29"/>
    </row>
    <row r="103" spans="3:3" ht="12.75" customHeight="1" x14ac:dyDescent="0.2">
      <c r="C103" s="29"/>
    </row>
    <row r="104" spans="3:3" ht="12.75" customHeight="1" x14ac:dyDescent="0.2">
      <c r="C104" s="29"/>
    </row>
    <row r="105" spans="3:3" ht="12.75" customHeight="1" x14ac:dyDescent="0.2">
      <c r="C105" s="29"/>
    </row>
    <row r="106" spans="3:3" ht="12.75" customHeight="1" x14ac:dyDescent="0.2">
      <c r="C106" s="29"/>
    </row>
    <row r="107" spans="3:3" ht="12.75" customHeight="1" x14ac:dyDescent="0.2">
      <c r="C107" s="29"/>
    </row>
    <row r="108" spans="3:3" ht="12.75" customHeight="1" x14ac:dyDescent="0.2">
      <c r="C108" s="29"/>
    </row>
    <row r="109" spans="3:3" ht="12.75" customHeight="1" x14ac:dyDescent="0.2">
      <c r="C109" s="29"/>
    </row>
    <row r="110" spans="3:3" ht="12.75" customHeight="1" x14ac:dyDescent="0.2">
      <c r="C110" s="29"/>
    </row>
    <row r="111" spans="3:3" ht="12.75" customHeight="1" x14ac:dyDescent="0.2">
      <c r="C111" s="29"/>
    </row>
    <row r="112" spans="3:3" ht="12.75" customHeight="1" x14ac:dyDescent="0.2">
      <c r="C112" s="29"/>
    </row>
    <row r="113" spans="3:3" ht="12.75" customHeight="1" x14ac:dyDescent="0.2">
      <c r="C113" s="29"/>
    </row>
    <row r="114" spans="3:3" ht="12.75" customHeight="1" x14ac:dyDescent="0.2">
      <c r="C114" s="29"/>
    </row>
    <row r="115" spans="3:3" ht="12.75" customHeight="1" x14ac:dyDescent="0.2">
      <c r="C115" s="29"/>
    </row>
    <row r="116" spans="3:3" ht="12.75" customHeight="1" x14ac:dyDescent="0.2">
      <c r="C116" s="29"/>
    </row>
    <row r="117" spans="3:3" ht="12.75" customHeight="1" x14ac:dyDescent="0.2">
      <c r="C117" s="29"/>
    </row>
    <row r="118" spans="3:3" ht="12.75" customHeight="1" x14ac:dyDescent="0.2">
      <c r="C118" s="29"/>
    </row>
    <row r="119" spans="3:3" ht="12.75" customHeight="1" x14ac:dyDescent="0.2">
      <c r="C119" s="29"/>
    </row>
    <row r="120" spans="3:3" ht="12.75" customHeight="1" x14ac:dyDescent="0.2">
      <c r="C120" s="29"/>
    </row>
    <row r="121" spans="3:3" ht="12.75" customHeight="1" x14ac:dyDescent="0.2">
      <c r="C121" s="29"/>
    </row>
    <row r="122" spans="3:3" ht="12.75" customHeight="1" x14ac:dyDescent="0.2">
      <c r="C122" s="29"/>
    </row>
    <row r="123" spans="3:3" ht="12.75" customHeight="1" x14ac:dyDescent="0.2">
      <c r="C123" s="29"/>
    </row>
    <row r="124" spans="3:3" ht="12.75" customHeight="1" x14ac:dyDescent="0.2">
      <c r="C124" s="29"/>
    </row>
    <row r="125" spans="3:3" ht="12.75" customHeight="1" x14ac:dyDescent="0.2">
      <c r="C125" s="29"/>
    </row>
    <row r="126" spans="3:3" ht="12.75" customHeight="1" x14ac:dyDescent="0.2">
      <c r="C126" s="29"/>
    </row>
    <row r="127" spans="3:3" ht="12.75" customHeight="1" x14ac:dyDescent="0.2">
      <c r="C127" s="29"/>
    </row>
    <row r="128" spans="3:3" ht="12.75" customHeight="1" x14ac:dyDescent="0.2">
      <c r="C128" s="29"/>
    </row>
    <row r="129" spans="3:3" ht="12.75" customHeight="1" x14ac:dyDescent="0.2">
      <c r="C129" s="29"/>
    </row>
    <row r="130" spans="3:3" ht="12.75" customHeight="1" x14ac:dyDescent="0.2">
      <c r="C130" s="29"/>
    </row>
    <row r="131" spans="3:3" ht="12.75" customHeight="1" x14ac:dyDescent="0.2">
      <c r="C131" s="29"/>
    </row>
    <row r="132" spans="3:3" ht="12.75" customHeight="1" x14ac:dyDescent="0.2">
      <c r="C132" s="29"/>
    </row>
    <row r="133" spans="3:3" ht="12.75" customHeight="1" x14ac:dyDescent="0.2">
      <c r="C133" s="29"/>
    </row>
    <row r="134" spans="3:3" ht="12.75" customHeight="1" x14ac:dyDescent="0.2">
      <c r="C134" s="29"/>
    </row>
    <row r="135" spans="3:3" ht="12.75" customHeight="1" x14ac:dyDescent="0.2">
      <c r="C135" s="29"/>
    </row>
    <row r="136" spans="3:3" ht="12.75" customHeight="1" x14ac:dyDescent="0.2">
      <c r="C136" s="29"/>
    </row>
    <row r="137" spans="3:3" ht="12.75" customHeight="1" x14ac:dyDescent="0.2">
      <c r="C137" s="29"/>
    </row>
    <row r="138" spans="3:3" ht="12.75" customHeight="1" x14ac:dyDescent="0.2">
      <c r="C138" s="29"/>
    </row>
    <row r="139" spans="3:3" ht="12.75" customHeight="1" x14ac:dyDescent="0.2">
      <c r="C139" s="29"/>
    </row>
    <row r="140" spans="3:3" ht="12.75" customHeight="1" x14ac:dyDescent="0.2">
      <c r="C140" s="29"/>
    </row>
    <row r="141" spans="3:3" ht="12.75" customHeight="1" x14ac:dyDescent="0.2">
      <c r="C141" s="29"/>
    </row>
    <row r="142" spans="3:3" ht="12.75" customHeight="1" x14ac:dyDescent="0.2">
      <c r="C142" s="29"/>
    </row>
    <row r="143" spans="3:3" ht="12.75" customHeight="1" x14ac:dyDescent="0.2">
      <c r="C143" s="29"/>
    </row>
    <row r="144" spans="3:3" ht="12.75" customHeight="1" x14ac:dyDescent="0.2">
      <c r="C144" s="29"/>
    </row>
    <row r="145" spans="3:3" ht="12.75" customHeight="1" x14ac:dyDescent="0.2">
      <c r="C145" s="29"/>
    </row>
    <row r="146" spans="3:3" ht="12.75" customHeight="1" x14ac:dyDescent="0.2">
      <c r="C146" s="29"/>
    </row>
    <row r="147" spans="3:3" ht="12.75" customHeight="1" x14ac:dyDescent="0.2">
      <c r="C147" s="29"/>
    </row>
    <row r="148" spans="3:3" ht="12.75" customHeight="1" x14ac:dyDescent="0.2">
      <c r="C148" s="29"/>
    </row>
    <row r="149" spans="3:3" ht="12.75" customHeight="1" x14ac:dyDescent="0.2">
      <c r="C149" s="29"/>
    </row>
    <row r="150" spans="3:3" ht="12.75" customHeight="1" x14ac:dyDescent="0.2">
      <c r="C150" s="29"/>
    </row>
    <row r="151" spans="3:3" ht="12.75" customHeight="1" x14ac:dyDescent="0.2">
      <c r="C151" s="29"/>
    </row>
    <row r="152" spans="3:3" ht="12.75" customHeight="1" x14ac:dyDescent="0.2">
      <c r="C152" s="29"/>
    </row>
    <row r="153" spans="3:3" ht="12.75" customHeight="1" x14ac:dyDescent="0.2">
      <c r="C153" s="29"/>
    </row>
    <row r="154" spans="3:3" ht="12.75" customHeight="1" x14ac:dyDescent="0.2">
      <c r="C154" s="29"/>
    </row>
    <row r="155" spans="3:3" ht="12.75" customHeight="1" x14ac:dyDescent="0.2">
      <c r="C155" s="29"/>
    </row>
    <row r="156" spans="3:3" ht="12.75" customHeight="1" x14ac:dyDescent="0.2">
      <c r="C156" s="29"/>
    </row>
    <row r="157" spans="3:3" ht="12.75" customHeight="1" x14ac:dyDescent="0.2">
      <c r="C157" s="29"/>
    </row>
    <row r="158" spans="3:3" ht="12.75" customHeight="1" x14ac:dyDescent="0.2">
      <c r="C158" s="29"/>
    </row>
    <row r="159" spans="3:3" ht="12.75" customHeight="1" x14ac:dyDescent="0.2">
      <c r="C159" s="29"/>
    </row>
    <row r="160" spans="3:3" ht="12.75" customHeight="1" x14ac:dyDescent="0.2">
      <c r="C160" s="29"/>
    </row>
    <row r="161" spans="3:3" ht="12.75" customHeight="1" x14ac:dyDescent="0.2">
      <c r="C161" s="29"/>
    </row>
    <row r="162" spans="3:3" ht="12.75" customHeight="1" x14ac:dyDescent="0.2">
      <c r="C162" s="29"/>
    </row>
  </sheetData>
  <mergeCells count="8">
    <mergeCell ref="A40:G40"/>
    <mergeCell ref="A41:G41"/>
    <mergeCell ref="A42:G42"/>
    <mergeCell ref="A1:F1"/>
    <mergeCell ref="A6:H6"/>
    <mergeCell ref="A7:H7"/>
    <mergeCell ref="A8:H8"/>
    <mergeCell ref="A9:C9"/>
  </mergeCells>
  <pageMargins left="0.78740157480314965" right="0.39370078740157483" top="0.78740157480314965" bottom="0.39370078740157483" header="0.31496062992125984" footer="0.31496062992125984"/>
  <pageSetup paperSize="9" scale="87" orientation="portrait" r:id="rId1"/>
  <headerFooter>
    <oddFooter>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563D3-DEDD-451E-BBEC-94790109EC98}">
  <dimension ref="A1:M28"/>
  <sheetViews>
    <sheetView topLeftCell="A4" workbookViewId="0">
      <selection activeCell="D12" sqref="D12:D28"/>
    </sheetView>
  </sheetViews>
  <sheetFormatPr baseColWidth="10" defaultColWidth="8.83203125" defaultRowHeight="15" x14ac:dyDescent="0.2"/>
  <sheetData>
    <row r="1" spans="1:13" ht="30" x14ac:dyDescent="0.2">
      <c r="A1" s="47" t="s">
        <v>19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3" spans="1:13" ht="18" x14ac:dyDescent="0.2">
      <c r="A3" s="39" t="s">
        <v>20</v>
      </c>
      <c r="B3" s="39"/>
    </row>
    <row r="4" spans="1:13" ht="15" customHeight="1" x14ac:dyDescent="0.2">
      <c r="A4" s="39"/>
      <c r="B4" s="39"/>
    </row>
    <row r="5" spans="1:13" x14ac:dyDescent="0.2">
      <c r="A5" s="38" t="s">
        <v>21</v>
      </c>
      <c r="B5" s="38"/>
    </row>
    <row r="6" spans="1:13" x14ac:dyDescent="0.2">
      <c r="A6" s="38" t="s">
        <v>22</v>
      </c>
      <c r="B6" s="38"/>
    </row>
    <row r="7" spans="1:13" x14ac:dyDescent="0.2">
      <c r="A7" s="38" t="s">
        <v>23</v>
      </c>
      <c r="B7" s="38"/>
    </row>
    <row r="8" spans="1:13" x14ac:dyDescent="0.2">
      <c r="A8" s="38" t="s">
        <v>24</v>
      </c>
      <c r="B8" s="38"/>
    </row>
    <row r="10" spans="1:13" ht="56" x14ac:dyDescent="0.2">
      <c r="A10" s="33" t="s">
        <v>25</v>
      </c>
      <c r="B10" s="33"/>
      <c r="C10" s="33" t="s">
        <v>26</v>
      </c>
      <c r="D10" s="33" t="s">
        <v>27</v>
      </c>
      <c r="E10" s="33" t="s">
        <v>28</v>
      </c>
      <c r="F10" s="33" t="s">
        <v>31</v>
      </c>
      <c r="G10" s="33" t="s">
        <v>29</v>
      </c>
      <c r="H10" s="33" t="s">
        <v>30</v>
      </c>
      <c r="I10" s="33" t="s">
        <v>32</v>
      </c>
      <c r="J10" s="33" t="s">
        <v>33</v>
      </c>
      <c r="K10" s="33" t="s">
        <v>34</v>
      </c>
      <c r="L10" s="33" t="s">
        <v>35</v>
      </c>
      <c r="M10" s="33"/>
    </row>
    <row r="11" spans="1:13" x14ac:dyDescent="0.2">
      <c r="A11" s="35"/>
      <c r="M11" s="36"/>
    </row>
    <row r="12" spans="1:13" x14ac:dyDescent="0.2">
      <c r="A12" s="34">
        <v>0</v>
      </c>
      <c r="B12" s="34">
        <v>0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6"/>
    </row>
    <row r="13" spans="1:13" x14ac:dyDescent="0.2">
      <c r="A13" s="34">
        <v>0</v>
      </c>
      <c r="B13" s="34">
        <v>10</v>
      </c>
      <c r="C13" s="34">
        <v>5</v>
      </c>
      <c r="D13" s="34">
        <v>7.51</v>
      </c>
      <c r="E13" s="34">
        <v>37.549999999999997</v>
      </c>
      <c r="F13" s="34">
        <v>37.549999999999997</v>
      </c>
      <c r="G13" s="34">
        <v>0</v>
      </c>
      <c r="H13" s="34">
        <v>0</v>
      </c>
      <c r="I13" s="34">
        <v>37.549999999999997</v>
      </c>
      <c r="J13" s="34">
        <v>37.549999999999997</v>
      </c>
      <c r="K13" s="34">
        <v>0</v>
      </c>
      <c r="L13" s="34">
        <v>37.549999999999997</v>
      </c>
      <c r="M13" s="36"/>
    </row>
    <row r="14" spans="1:13" x14ac:dyDescent="0.2">
      <c r="A14" s="34">
        <v>1</v>
      </c>
      <c r="B14" s="34">
        <v>0</v>
      </c>
      <c r="C14" s="34">
        <v>5</v>
      </c>
      <c r="D14" s="34">
        <v>17.23</v>
      </c>
      <c r="E14" s="34">
        <v>123.68</v>
      </c>
      <c r="F14" s="34">
        <v>123.68</v>
      </c>
      <c r="G14" s="34">
        <v>0</v>
      </c>
      <c r="H14" s="34">
        <v>0</v>
      </c>
      <c r="I14" s="34">
        <v>161.22999999999999</v>
      </c>
      <c r="J14" s="34">
        <v>161.22999999999999</v>
      </c>
      <c r="K14" s="34">
        <v>0</v>
      </c>
      <c r="L14" s="34">
        <v>161.22999999999999</v>
      </c>
      <c r="M14" s="36"/>
    </row>
    <row r="15" spans="1:13" x14ac:dyDescent="0.2">
      <c r="A15" s="34">
        <v>1</v>
      </c>
      <c r="B15" s="34">
        <v>10</v>
      </c>
      <c r="C15" s="34">
        <v>5</v>
      </c>
      <c r="D15" s="34">
        <v>27.02</v>
      </c>
      <c r="E15" s="34">
        <v>221.21</v>
      </c>
      <c r="F15" s="34">
        <v>221.21</v>
      </c>
      <c r="G15" s="34">
        <v>0</v>
      </c>
      <c r="H15" s="34">
        <v>0</v>
      </c>
      <c r="I15" s="34">
        <v>382.44</v>
      </c>
      <c r="J15" s="34">
        <v>382.44</v>
      </c>
      <c r="K15" s="34">
        <v>0</v>
      </c>
      <c r="L15" s="34">
        <v>382.44</v>
      </c>
      <c r="M15" s="36"/>
    </row>
    <row r="16" spans="1:13" x14ac:dyDescent="0.2">
      <c r="A16" s="34">
        <v>2</v>
      </c>
      <c r="B16" s="34">
        <v>0</v>
      </c>
      <c r="C16" s="34">
        <v>5</v>
      </c>
      <c r="D16" s="34">
        <v>36.880000000000003</v>
      </c>
      <c r="E16" s="34">
        <v>319.47000000000003</v>
      </c>
      <c r="F16" s="34">
        <v>319.47000000000003</v>
      </c>
      <c r="G16" s="34">
        <v>0</v>
      </c>
      <c r="H16" s="34">
        <v>0</v>
      </c>
      <c r="I16" s="34">
        <v>701.91</v>
      </c>
      <c r="J16" s="34">
        <v>701.91</v>
      </c>
      <c r="K16" s="34">
        <v>0</v>
      </c>
      <c r="L16" s="34">
        <v>701.91</v>
      </c>
      <c r="M16" s="36"/>
    </row>
    <row r="17" spans="1:13" x14ac:dyDescent="0.2">
      <c r="A17" s="34">
        <v>2</v>
      </c>
      <c r="B17" s="34">
        <v>10</v>
      </c>
      <c r="C17" s="34">
        <v>5</v>
      </c>
      <c r="D17" s="34">
        <v>48.34</v>
      </c>
      <c r="E17" s="34">
        <v>426.09</v>
      </c>
      <c r="F17" s="34">
        <v>426.09</v>
      </c>
      <c r="G17" s="34">
        <v>0</v>
      </c>
      <c r="H17" s="34">
        <v>0</v>
      </c>
      <c r="I17" s="34">
        <v>1127.99</v>
      </c>
      <c r="J17" s="34">
        <v>1127.99</v>
      </c>
      <c r="K17" s="34">
        <v>0</v>
      </c>
      <c r="L17" s="34">
        <v>1127.99</v>
      </c>
      <c r="M17" s="36"/>
    </row>
    <row r="18" spans="1:13" x14ac:dyDescent="0.2">
      <c r="A18" s="34">
        <v>3</v>
      </c>
      <c r="B18" s="34">
        <v>0</v>
      </c>
      <c r="C18" s="34">
        <v>5</v>
      </c>
      <c r="D18" s="34">
        <v>59.09</v>
      </c>
      <c r="E18" s="34">
        <v>537.16</v>
      </c>
      <c r="F18" s="34">
        <v>537.16</v>
      </c>
      <c r="G18" s="34">
        <v>0</v>
      </c>
      <c r="H18" s="34">
        <v>0</v>
      </c>
      <c r="I18" s="34">
        <v>1665.16</v>
      </c>
      <c r="J18" s="34">
        <v>1665.16</v>
      </c>
      <c r="K18" s="34">
        <v>0</v>
      </c>
      <c r="L18" s="34">
        <v>1665.16</v>
      </c>
      <c r="M18" s="36"/>
    </row>
    <row r="19" spans="1:13" x14ac:dyDescent="0.2">
      <c r="A19" s="34">
        <v>3</v>
      </c>
      <c r="B19" s="34">
        <v>10</v>
      </c>
      <c r="C19" s="34">
        <v>5</v>
      </c>
      <c r="D19" s="34">
        <v>73.19</v>
      </c>
      <c r="E19" s="34">
        <v>661.42</v>
      </c>
      <c r="F19" s="34">
        <v>661.42</v>
      </c>
      <c r="G19" s="34">
        <v>0</v>
      </c>
      <c r="H19" s="34">
        <v>0</v>
      </c>
      <c r="I19" s="34">
        <v>2326.58</v>
      </c>
      <c r="J19" s="34">
        <v>2326.58</v>
      </c>
      <c r="K19" s="34">
        <v>0</v>
      </c>
      <c r="L19" s="34">
        <v>2326.58</v>
      </c>
      <c r="M19" s="36"/>
    </row>
    <row r="20" spans="1:13" x14ac:dyDescent="0.2">
      <c r="A20" s="34">
        <v>4</v>
      </c>
      <c r="B20" s="34">
        <v>0</v>
      </c>
      <c r="C20" s="34">
        <v>5</v>
      </c>
      <c r="D20" s="34">
        <v>81.010000000000005</v>
      </c>
      <c r="E20" s="34">
        <v>770.99</v>
      </c>
      <c r="F20" s="34">
        <v>770.99</v>
      </c>
      <c r="G20" s="34">
        <v>0</v>
      </c>
      <c r="H20" s="34">
        <v>0</v>
      </c>
      <c r="I20" s="34">
        <v>3097.57</v>
      </c>
      <c r="J20" s="34">
        <v>3097.57</v>
      </c>
      <c r="K20" s="34">
        <v>0</v>
      </c>
      <c r="L20" s="34">
        <v>3097.57</v>
      </c>
      <c r="M20" s="36"/>
    </row>
    <row r="21" spans="1:13" x14ac:dyDescent="0.2">
      <c r="A21" s="34">
        <v>4</v>
      </c>
      <c r="B21" s="34">
        <v>10</v>
      </c>
      <c r="C21" s="34">
        <v>5</v>
      </c>
      <c r="D21" s="34">
        <v>61.92</v>
      </c>
      <c r="E21" s="34">
        <v>714.65</v>
      </c>
      <c r="F21" s="34">
        <v>714.65</v>
      </c>
      <c r="G21" s="34">
        <v>0</v>
      </c>
      <c r="H21" s="34">
        <v>0</v>
      </c>
      <c r="I21" s="34">
        <v>3812.22</v>
      </c>
      <c r="J21" s="34">
        <v>3812.22</v>
      </c>
      <c r="K21" s="34">
        <v>0</v>
      </c>
      <c r="L21" s="34">
        <v>3812.22</v>
      </c>
      <c r="M21" s="36"/>
    </row>
    <row r="22" spans="1:13" x14ac:dyDescent="0.2">
      <c r="A22" s="34">
        <v>5</v>
      </c>
      <c r="B22" s="34">
        <v>0</v>
      </c>
      <c r="C22" s="34">
        <v>5</v>
      </c>
      <c r="D22" s="34">
        <v>45.53</v>
      </c>
      <c r="E22" s="34">
        <v>537.29</v>
      </c>
      <c r="F22" s="34">
        <v>537.29</v>
      </c>
      <c r="G22" s="34">
        <v>0</v>
      </c>
      <c r="H22" s="34">
        <v>0</v>
      </c>
      <c r="I22" s="34">
        <v>4349.51</v>
      </c>
      <c r="J22" s="34">
        <v>4349.51</v>
      </c>
      <c r="K22" s="34">
        <v>0</v>
      </c>
      <c r="L22" s="34">
        <v>4349.51</v>
      </c>
      <c r="M22" s="36"/>
    </row>
    <row r="23" spans="1:13" x14ac:dyDescent="0.2">
      <c r="A23" s="34">
        <v>5</v>
      </c>
      <c r="B23" s="34">
        <v>10</v>
      </c>
      <c r="C23" s="34">
        <v>5</v>
      </c>
      <c r="D23" s="34">
        <v>64.290000000000006</v>
      </c>
      <c r="E23" s="34">
        <v>549.14</v>
      </c>
      <c r="F23" s="34">
        <v>549.14</v>
      </c>
      <c r="G23" s="34">
        <v>0</v>
      </c>
      <c r="H23" s="34">
        <v>0</v>
      </c>
      <c r="I23" s="34">
        <v>4898.6400000000003</v>
      </c>
      <c r="J23" s="34">
        <v>4898.6400000000003</v>
      </c>
      <c r="K23" s="34">
        <v>0</v>
      </c>
      <c r="L23" s="34">
        <v>4898.6400000000003</v>
      </c>
      <c r="M23" s="36"/>
    </row>
    <row r="24" spans="1:13" x14ac:dyDescent="0.2">
      <c r="A24" s="34">
        <v>6</v>
      </c>
      <c r="B24" s="34">
        <v>0</v>
      </c>
      <c r="C24" s="34">
        <v>5</v>
      </c>
      <c r="D24" s="34">
        <v>77.45</v>
      </c>
      <c r="E24" s="34">
        <v>708.7</v>
      </c>
      <c r="F24" s="34">
        <v>708.7</v>
      </c>
      <c r="G24" s="34">
        <v>0</v>
      </c>
      <c r="H24" s="34">
        <v>0</v>
      </c>
      <c r="I24" s="34">
        <v>5607.34</v>
      </c>
      <c r="J24" s="34">
        <v>5607.34</v>
      </c>
      <c r="K24" s="34">
        <v>0</v>
      </c>
      <c r="L24" s="34">
        <v>5607.34</v>
      </c>
      <c r="M24" s="36"/>
    </row>
    <row r="25" spans="1:13" x14ac:dyDescent="0.2">
      <c r="A25" s="34">
        <v>6</v>
      </c>
      <c r="B25" s="34">
        <v>10</v>
      </c>
      <c r="C25" s="34">
        <v>5</v>
      </c>
      <c r="D25" s="34">
        <v>90.95</v>
      </c>
      <c r="E25" s="34">
        <v>841.96</v>
      </c>
      <c r="F25" s="34">
        <v>841.96</v>
      </c>
      <c r="G25" s="34">
        <v>0</v>
      </c>
      <c r="H25" s="34">
        <v>0</v>
      </c>
      <c r="I25" s="34">
        <v>6449.3</v>
      </c>
      <c r="J25" s="34">
        <v>6449.3</v>
      </c>
      <c r="K25" s="34">
        <v>0</v>
      </c>
      <c r="L25" s="34">
        <v>6449.3</v>
      </c>
      <c r="M25" s="36"/>
    </row>
    <row r="26" spans="1:13" x14ac:dyDescent="0.2">
      <c r="A26" s="34">
        <v>7</v>
      </c>
      <c r="B26" s="34">
        <v>0</v>
      </c>
      <c r="C26" s="34">
        <v>5</v>
      </c>
      <c r="D26" s="34">
        <v>97.94</v>
      </c>
      <c r="E26" s="34">
        <v>944.45</v>
      </c>
      <c r="F26" s="34">
        <v>944.45</v>
      </c>
      <c r="G26" s="34">
        <v>0</v>
      </c>
      <c r="H26" s="34">
        <v>0</v>
      </c>
      <c r="I26" s="34">
        <v>7393.74</v>
      </c>
      <c r="J26" s="34">
        <v>7393.74</v>
      </c>
      <c r="K26" s="34">
        <v>0</v>
      </c>
      <c r="L26" s="34">
        <v>7393.74</v>
      </c>
      <c r="M26" s="36"/>
    </row>
    <row r="27" spans="1:13" x14ac:dyDescent="0.2">
      <c r="A27" s="34">
        <v>7</v>
      </c>
      <c r="B27" s="34">
        <v>10</v>
      </c>
      <c r="C27" s="34">
        <v>5</v>
      </c>
      <c r="D27" s="34">
        <v>20.28</v>
      </c>
      <c r="E27" s="34">
        <v>591.11</v>
      </c>
      <c r="F27" s="34">
        <v>591.11</v>
      </c>
      <c r="G27" s="34">
        <v>0</v>
      </c>
      <c r="H27" s="34">
        <v>0</v>
      </c>
      <c r="I27" s="34">
        <v>7984.85</v>
      </c>
      <c r="J27" s="34">
        <v>7984.85</v>
      </c>
      <c r="K27" s="34">
        <v>0</v>
      </c>
      <c r="L27" s="34">
        <v>7984.85</v>
      </c>
      <c r="M27" s="36"/>
    </row>
    <row r="28" spans="1:13" x14ac:dyDescent="0.2">
      <c r="A28" s="34">
        <v>7</v>
      </c>
      <c r="B28" s="34">
        <v>12.25</v>
      </c>
      <c r="C28" s="34">
        <v>1.1200000000000001</v>
      </c>
      <c r="D28" s="34">
        <v>0.23</v>
      </c>
      <c r="E28" s="34">
        <v>23.07</v>
      </c>
      <c r="F28" s="34">
        <v>23.07</v>
      </c>
      <c r="G28" s="34">
        <v>0</v>
      </c>
      <c r="H28" s="34">
        <v>0</v>
      </c>
      <c r="I28" s="34">
        <v>8007.92</v>
      </c>
      <c r="J28" s="34">
        <v>8007.92</v>
      </c>
      <c r="K28" s="34">
        <v>0</v>
      </c>
      <c r="L28" s="34">
        <v>8007.92</v>
      </c>
      <c r="M28" s="37"/>
    </row>
  </sheetData>
  <mergeCells count="1">
    <mergeCell ref="A1:M1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ESCAV TERRAPLENAGEM</vt:lpstr>
      <vt:lpstr>Planilha1</vt:lpstr>
      <vt:lpstr>'ESCAV TERRAPLENAGEM'!Area_de_impressao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Tauan Arthur</dc:creator>
  <cp:lastModifiedBy>Joao Luz Jr</cp:lastModifiedBy>
  <cp:lastPrinted>2023-02-03T12:55:09Z</cp:lastPrinted>
  <dcterms:created xsi:type="dcterms:W3CDTF">2023-02-03T12:49:21Z</dcterms:created>
  <dcterms:modified xsi:type="dcterms:W3CDTF">2024-11-06T13:02:28Z</dcterms:modified>
</cp:coreProperties>
</file>